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8" yWindow="-108" windowWidth="19416" windowHeight="10296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C40" i="4" l="1"/>
  <c r="G14" i="4" l="1"/>
  <c r="G13" i="4"/>
  <c r="G12" i="4"/>
  <c r="G11" i="4"/>
  <c r="G10" i="4"/>
  <c r="G9" i="4"/>
  <c r="G17" i="4" s="1"/>
  <c r="G8" i="4"/>
  <c r="G7" i="4"/>
  <c r="G6" i="4"/>
  <c r="D14" i="4"/>
  <c r="D13" i="4"/>
  <c r="D12" i="4"/>
  <c r="D11" i="4"/>
  <c r="D10" i="4"/>
  <c r="D9" i="4"/>
  <c r="D8" i="4"/>
  <c r="D7" i="4"/>
  <c r="D6" i="4"/>
  <c r="D5" i="4"/>
  <c r="G35" i="4" l="1"/>
  <c r="G34" i="4"/>
  <c r="G33" i="4"/>
  <c r="G32" i="4"/>
  <c r="G31" i="4" s="1"/>
  <c r="D35" i="4"/>
  <c r="D34" i="4"/>
  <c r="D33" i="4"/>
  <c r="D31" i="4" s="1"/>
  <c r="D32" i="4"/>
  <c r="F31" i="4"/>
  <c r="E31" i="4"/>
  <c r="C31" i="4"/>
  <c r="G38" i="4"/>
  <c r="D38" i="4"/>
  <c r="D37" i="4" s="1"/>
  <c r="G37" i="4"/>
  <c r="F37" i="4"/>
  <c r="E37" i="4"/>
  <c r="C37" i="4"/>
  <c r="B37" i="4"/>
  <c r="B31" i="4"/>
  <c r="G29" i="4"/>
  <c r="G28" i="4"/>
  <c r="G27" i="4"/>
  <c r="G26" i="4"/>
  <c r="G41" i="4" s="1"/>
  <c r="G25" i="4"/>
  <c r="G24" i="4"/>
  <c r="G23" i="4"/>
  <c r="G22" i="4"/>
  <c r="D28" i="4"/>
  <c r="D27" i="4"/>
  <c r="D26" i="4"/>
  <c r="D25" i="4"/>
  <c r="D24" i="4"/>
  <c r="D23" i="4"/>
  <c r="D22" i="4"/>
  <c r="F21" i="4"/>
  <c r="F40" i="4" s="1"/>
  <c r="E21" i="4"/>
  <c r="E40" i="4" s="1"/>
  <c r="C21" i="4"/>
  <c r="B21" i="4"/>
  <c r="B40" i="4" s="1"/>
  <c r="F16" i="4"/>
  <c r="E16" i="4"/>
  <c r="D16" i="4"/>
  <c r="C16" i="4"/>
  <c r="B16" i="4"/>
  <c r="G5" i="4"/>
  <c r="G21" i="4" l="1"/>
  <c r="D21" i="4"/>
  <c r="D40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<sst xmlns="http://schemas.openxmlformats.org/spreadsheetml/2006/main" count="63" uniqueCount="40">
  <si>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</si>
  <si>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</si>
  <si>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</si>
  <si>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</si>
  <si>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</si>
  <si>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</si>
  <si>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</si>
  <si>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</si>
  <si>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</si>
  <si>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</si>
  <si>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</si>
  <si>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</si>
  <si>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</si>
  <si>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</si>
  <si>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</si>
  <si>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</si>
  <si>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</si>
  <si>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</si>
  <si>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</si>
  <si>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</si>
  <si>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</si>
  <si>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</si>
  <si>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</si>
  <si>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</si>
  <si>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</si>
  <si>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</si>
  <si>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</si>
  <si>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</si>
  <si>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</si>
  <si>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</si>
  <si>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</si>
  <si>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</si>
  <si>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</si>
  <si>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</si>
  <si>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</si>
  <si>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</si>
  <si>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</si>
  <si>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</si>
  <si>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</si>
  <si>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de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</si>
</sst>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8328660"/>
          <a:ext cx="47853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28935610</v>
      </c>
      <c r="C8" s="16">
        <v>0</v>
      </c>
      <c r="D8" s="16">
        <f t="shared" si="0"/>
        <v>28935610</v>
      </c>
      <c r="E8" s="16">
        <v>10594030.58</v>
      </c>
      <c r="F8" s="16">
        <v>10594030.58</v>
      </c>
      <c r="G8" s="16">
        <f t="shared" si="1"/>
        <v>-18341579.420000002</v>
      </c>
    </row>
    <row r="9" spans="1:7" x14ac:dyDescent="0.2">
      <c r="A9" s="37" t="s">
        <v>18</v>
      </c>
      <c r="B9" s="16">
        <v>7110000</v>
      </c>
      <c r="C9" s="16">
        <v>0</v>
      </c>
      <c r="D9" s="16">
        <f t="shared" si="0"/>
        <v>7110000</v>
      </c>
      <c r="E9" s="16">
        <v>20289161.809999999</v>
      </c>
      <c r="F9" s="16">
        <v>20289161.809999999</v>
      </c>
      <c r="G9" s="16">
        <f t="shared" si="1"/>
        <v>13179161.809999999</v>
      </c>
    </row>
    <row r="10" spans="1:7" x14ac:dyDescent="0.2">
      <c r="A10" s="38" t="s">
        <v>19</v>
      </c>
      <c r="B10" s="16">
        <v>600000</v>
      </c>
      <c r="C10" s="16">
        <v>0</v>
      </c>
      <c r="D10" s="16">
        <f t="shared" si="0"/>
        <v>600000</v>
      </c>
      <c r="E10" s="16">
        <v>771204.85</v>
      </c>
      <c r="F10" s="16">
        <v>771204.85</v>
      </c>
      <c r="G10" s="16">
        <f t="shared" si="1"/>
        <v>171204.84999999998</v>
      </c>
    </row>
    <row r="11" spans="1:7" ht="20.399999999999999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0.399999999999999" x14ac:dyDescent="0.2">
      <c r="A12" s="37" t="s">
        <v>21</v>
      </c>
      <c r="B12" s="16">
        <v>45972986</v>
      </c>
      <c r="C12" s="16">
        <v>0</v>
      </c>
      <c r="D12" s="16">
        <f t="shared" si="0"/>
        <v>45972986</v>
      </c>
      <c r="E12" s="16">
        <v>0</v>
      </c>
      <c r="F12" s="16">
        <v>0</v>
      </c>
      <c r="G12" s="16">
        <f t="shared" si="1"/>
        <v>-45972986</v>
      </c>
    </row>
    <row r="13" spans="1:7" ht="20.399999999999999" x14ac:dyDescent="0.2">
      <c r="A13" s="37" t="s">
        <v>22</v>
      </c>
      <c r="B13" s="16">
        <v>63853285</v>
      </c>
      <c r="C13" s="16">
        <v>0</v>
      </c>
      <c r="D13" s="16">
        <f t="shared" si="0"/>
        <v>63853285</v>
      </c>
      <c r="E13" s="16">
        <v>47889963</v>
      </c>
      <c r="F13" s="16">
        <v>47889963</v>
      </c>
      <c r="G13" s="16">
        <f t="shared" si="1"/>
        <v>-15963322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146471881</v>
      </c>
      <c r="C16" s="17">
        <f t="shared" ref="C16:F16" si="2">SUM(C5:C14)</f>
        <v>0</v>
      </c>
      <c r="D16" s="17">
        <f t="shared" si="2"/>
        <v>146471881</v>
      </c>
      <c r="E16" s="17">
        <f t="shared" si="2"/>
        <v>79544360.24000001</v>
      </c>
      <c r="F16" s="10">
        <f t="shared" si="2"/>
        <v>79544360.24000001</v>
      </c>
      <c r="G16" s="11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+G9</f>
        <v>13179161.809999999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0.399999999999999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146471881</v>
      </c>
      <c r="C21" s="18">
        <f t="shared" ref="C21:G21" si="3">SUM(C22:C29)</f>
        <v>0</v>
      </c>
      <c r="D21" s="18">
        <f t="shared" si="3"/>
        <v>146471881</v>
      </c>
      <c r="E21" s="18">
        <f t="shared" si="3"/>
        <v>79544360.24000001</v>
      </c>
      <c r="F21" s="18">
        <f t="shared" si="3"/>
        <v>79544360.24000001</v>
      </c>
      <c r="G21" s="18">
        <f t="shared" si="3"/>
        <v>-66927520.760000005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28935610</v>
      </c>
      <c r="C25" s="19">
        <v>0</v>
      </c>
      <c r="D25" s="19">
        <f t="shared" si="4"/>
        <v>28935610</v>
      </c>
      <c r="E25" s="19">
        <v>10594030.58</v>
      </c>
      <c r="F25" s="19">
        <v>10594030.58</v>
      </c>
      <c r="G25" s="19">
        <f t="shared" si="5"/>
        <v>-18341579.420000002</v>
      </c>
    </row>
    <row r="26" spans="1:7" ht="11.4" x14ac:dyDescent="0.2">
      <c r="A26" s="40" t="s">
        <v>28</v>
      </c>
      <c r="B26" s="19">
        <v>7110000</v>
      </c>
      <c r="C26" s="19">
        <v>0</v>
      </c>
      <c r="D26" s="19">
        <f t="shared" si="4"/>
        <v>7110000</v>
      </c>
      <c r="E26" s="19">
        <v>20289161.809999999</v>
      </c>
      <c r="F26" s="19">
        <v>20289161.809999999</v>
      </c>
      <c r="G26" s="19">
        <f t="shared" si="5"/>
        <v>13179161.809999999</v>
      </c>
    </row>
    <row r="27" spans="1:7" ht="11.4" x14ac:dyDescent="0.2">
      <c r="A27" s="40" t="s">
        <v>29</v>
      </c>
      <c r="B27" s="19">
        <v>600000</v>
      </c>
      <c r="C27" s="19">
        <v>0</v>
      </c>
      <c r="D27" s="19">
        <f t="shared" si="4"/>
        <v>600000</v>
      </c>
      <c r="E27" s="19">
        <v>771204.85</v>
      </c>
      <c r="F27" s="19">
        <v>771204.85</v>
      </c>
      <c r="G27" s="19">
        <f t="shared" si="5"/>
        <v>171204.84999999998</v>
      </c>
    </row>
    <row r="28" spans="1:7" ht="20.399999999999999" x14ac:dyDescent="0.2">
      <c r="A28" s="40" t="s">
        <v>30</v>
      </c>
      <c r="B28" s="19">
        <v>45972986</v>
      </c>
      <c r="C28" s="19">
        <v>0</v>
      </c>
      <c r="D28" s="19">
        <f t="shared" si="4"/>
        <v>45972986</v>
      </c>
      <c r="E28" s="19">
        <v>0</v>
      </c>
      <c r="F28" s="19">
        <v>0</v>
      </c>
      <c r="G28" s="19">
        <f t="shared" si="5"/>
        <v>-45972986</v>
      </c>
    </row>
    <row r="29" spans="1:7" ht="20.399999999999999" x14ac:dyDescent="0.2">
      <c r="A29" s="40" t="s">
        <v>22</v>
      </c>
      <c r="B29" s="19">
        <v>63853285</v>
      </c>
      <c r="C29" s="19">
        <v>0</v>
      </c>
      <c r="D29" s="19">
        <f t="shared" si="4"/>
        <v>63853285</v>
      </c>
      <c r="E29" s="19">
        <v>47889963</v>
      </c>
      <c r="F29" s="19">
        <v>47889963</v>
      </c>
      <c r="G29" s="19">
        <f t="shared" si="5"/>
        <v>-15963322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0.6" x14ac:dyDescent="0.2">
      <c r="A31" s="41" t="s">
        <v>37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>+F32-B32</f>
        <v>0</v>
      </c>
    </row>
    <row r="33" spans="1:7" ht="11.4" x14ac:dyDescent="0.2">
      <c r="A33" s="40" t="s">
        <v>31</v>
      </c>
      <c r="B33" s="19">
        <v>0</v>
      </c>
      <c r="C33" s="19">
        <v>0</v>
      </c>
      <c r="D33" s="19">
        <f t="shared" ref="D33:D35" si="7">+B33+C33</f>
        <v>0</v>
      </c>
      <c r="E33" s="19">
        <v>0</v>
      </c>
      <c r="F33" s="19">
        <v>0</v>
      </c>
      <c r="G33" s="19">
        <f t="shared" ref="G33:G35" si="8">+F33-B33</f>
        <v>0</v>
      </c>
    </row>
    <row r="34" spans="1:7" ht="21.6" x14ac:dyDescent="0.2">
      <c r="A34" s="40" t="s">
        <v>32</v>
      </c>
      <c r="B34" s="19">
        <v>0</v>
      </c>
      <c r="C34" s="19">
        <v>0</v>
      </c>
      <c r="D34" s="19">
        <f t="shared" si="7"/>
        <v>0</v>
      </c>
      <c r="E34" s="19">
        <v>0</v>
      </c>
      <c r="F34" s="19">
        <v>0</v>
      </c>
      <c r="G34" s="19">
        <f t="shared" si="8"/>
        <v>0</v>
      </c>
    </row>
    <row r="35" spans="1:7" ht="20.399999999999999" x14ac:dyDescent="0.2">
      <c r="A35" s="40" t="s">
        <v>22</v>
      </c>
      <c r="B35" s="19">
        <v>0</v>
      </c>
      <c r="C35" s="19">
        <v>0</v>
      </c>
      <c r="D35" s="19">
        <f t="shared" si="7"/>
        <v>0</v>
      </c>
      <c r="E35" s="19">
        <v>0</v>
      </c>
      <c r="F35" s="19">
        <v>0</v>
      </c>
      <c r="G35" s="19">
        <f t="shared" si="8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146471881</v>
      </c>
      <c r="C40" s="17">
        <f t="shared" ref="C40:F40" si="10">+C21+C31+C37</f>
        <v>0</v>
      </c>
      <c r="D40" s="17">
        <f t="shared" si="10"/>
        <v>146471881</v>
      </c>
      <c r="E40" s="17">
        <f t="shared" si="10"/>
        <v>79544360.24000001</v>
      </c>
      <c r="F40" s="17">
        <f t="shared" si="10"/>
        <v>79544360.24000001</v>
      </c>
      <c r="G40" s="11"/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+G26</f>
        <v>13179161.809999999</v>
      </c>
    </row>
    <row r="43" spans="1:7" ht="21.6" x14ac:dyDescent="0.2">
      <c r="A43" s="28" t="s">
        <v>34</v>
      </c>
    </row>
    <row r="44" spans="1:7" ht="11.4" x14ac:dyDescent="0.2">
      <c r="A44" s="29" t="s">
        <v>35</v>
      </c>
    </row>
    <row r="45" spans="1:7" ht="30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6" spans="1:7" x14ac:dyDescent="0.2">
      <c r="A46" s="44" t="s">
        <v>38</v>
      </c>
      <c r="B46" s="44"/>
      <c r="C46" s="44"/>
      <c r="D46" s="44"/>
      <c r="E46" s="44"/>
      <c r="F46" s="44"/>
      <c r="G46" s="44"/>
    </row>
    <row r="47" spans="1:7" x14ac:dyDescent="0.2">
      <c r="A47" s="42"/>
      <c r="B47" s="42"/>
      <c r="C47" s="42"/>
      <c r="D47" s="42"/>
      <c r="E47" s="42"/>
      <c r="F47" s="42"/>
      <c r="G47" s="42"/>
    </row>
    <row r="48" spans="1:7" x14ac:dyDescent="0.2">
      <c r="A48" s="42"/>
      <c r="B48" s="42"/>
      <c r="C48" s="42"/>
      <c r="D48" s="42"/>
      <c r="E48" s="42"/>
      <c r="F48" s="42"/>
      <c r="G48" s="42"/>
    </row>
    <row r="49" spans="1:7" x14ac:dyDescent="0.2">
      <c r="A49" s="42"/>
      <c r="B49" s="42"/>
      <c r="C49" s="42"/>
      <c r="D49" s="42"/>
      <c r="E49" s="42"/>
      <c r="F49" s="42"/>
      <c r="G49" s="42"/>
    </row>
    <row r="50" spans="1:7" x14ac:dyDescent="0.2">
      <c r="A50" s="42"/>
      <c r="B50" s="42"/>
      <c r="C50" s="42"/>
      <c r="D50" s="42"/>
      <c r="E50" s="42"/>
      <c r="F50" s="42"/>
      <c r="G50" s="42"/>
    </row>
    <row r="51" spans="1:7" x14ac:dyDescent="0.2">
      <c r="A51" s="42"/>
      <c r="B51" s="42"/>
      <c r="C51" s="42"/>
      <c r="D51" s="42"/>
      <c r="E51" s="42"/>
      <c r="F51" s="42"/>
      <c r="G51" s="42"/>
    </row>
    <row r="52" spans="1:7" x14ac:dyDescent="0.2">
      <c r="A52" s="42"/>
      <c r="B52" s="42"/>
      <c r="C52" s="42"/>
      <c r="D52" s="42"/>
      <c r="E52" s="42"/>
      <c r="F52" s="42"/>
      <c r="G52" s="42"/>
    </row>
    <row r="53" spans="1:7" x14ac:dyDescent="0.2">
      <c r="A53" s="42"/>
      <c r="B53" s="42"/>
      <c r="C53" s="42"/>
      <c r="D53" s="42"/>
      <c r="E53" s="42"/>
      <c r="F53" s="42"/>
      <c r="G53" s="42"/>
    </row>
    <row r="54" spans="1:7" x14ac:dyDescent="0.2">
      <c r="A54" s="42"/>
      <c r="B54" s="42"/>
      <c r="C54" s="42"/>
      <c r="D54" s="42"/>
      <c r="E54" s="42"/>
      <c r="F54" s="42"/>
      <c r="G54" s="42"/>
    </row>
    <row r="55" spans="1:7" x14ac:dyDescent="0.2">
      <c r="A55" s="42"/>
      <c r="B55" s="42"/>
      <c r="C55" s="42"/>
      <c r="D55" s="42"/>
      <c r="E55" s="42"/>
      <c r="F55" s="42"/>
      <c r="G55" s="42"/>
    </row>
  </sheetData>
  <sheetProtection formatCells="0" formatColumns="0" formatRows="0" insertRows="0" autoFilter="0"/>
  <mergeCells count="7">
    <mergeCell ref="A45:G45"/>
    <mergeCell ref="A46:G46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39370078740157483" bottom="0.39370078740157483" header="0.31496062992125984" footer="0.31496062992125984"/>
  <pageSetup scale="74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2022-07-20T15:52:15Z</cp:lastPrinted>
  <dcterms:created xsi:type="dcterms:W3CDTF">2012-12-11T20:48:19Z</dcterms:created>
  <dcterms:modified xsi:type="dcterms:W3CDTF">2022-10-19T14:05:49Z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